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80b81ecfbf7fe02/2022年整理/書類/★Group Activities/HATEMALO SOCIETY_ハテマロ会/2023年度/20230409_第15回ハテマロ会総会/第15回ハテマロ会総会資料（正）20230429理事会後/"/>
    </mc:Choice>
  </mc:AlternateContent>
  <xr:revisionPtr revIDLastSave="7" documentId="8_{DC0E02CC-2305-4B00-AC05-6888CED21517}" xr6:coauthVersionLast="47" xr6:coauthVersionMax="47" xr10:uidLastSave="{5D3C528F-7241-48DF-BFB4-2B234CD1F71B}"/>
  <bookViews>
    <workbookView xWindow="-120" yWindow="-120" windowWidth="29040" windowHeight="15720" tabRatio="594" activeTab="2" xr2:uid="{00000000-000D-0000-FFFF-FFFF00000000}"/>
  </bookViews>
  <sheets>
    <sheet name="2021年度決算書" sheetId="16" r:id="rId1"/>
    <sheet name="★2021年度決算書" sheetId="17" r:id="rId2"/>
    <sheet name="★2022年度決算書" sheetId="18" r:id="rId3"/>
  </sheets>
  <definedNames>
    <definedName name="_Hlk519536951" localSheetId="1">★2021年度決算書!$C$25</definedName>
    <definedName name="_Hlk519536951" localSheetId="2">★2022年度決算書!$C$26</definedName>
    <definedName name="_Hlk519536951" localSheetId="0">'2021年度決算書'!$C$30</definedName>
    <definedName name="_xlnm.Print_Area" localSheetId="1">★2021年度決算書!$A$1:$G$32</definedName>
    <definedName name="_xlnm.Print_Area" localSheetId="2">★2022年度決算書!$A$1:$G$33</definedName>
    <definedName name="_xlnm.Print_Area" localSheetId="0">'2021年度決算書'!$A$1:$G$37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8" l="1"/>
  <c r="C20" i="18"/>
  <c r="C8" i="18"/>
  <c r="C12" i="18" s="1"/>
  <c r="F26" i="18"/>
  <c r="E12" i="18"/>
  <c r="F25" i="17"/>
  <c r="C25" i="17"/>
  <c r="E11" i="17"/>
  <c r="C11" i="17"/>
  <c r="C26" i="18" l="1"/>
  <c r="C28" i="18" s="1"/>
  <c r="C27" i="17"/>
  <c r="E12" i="16"/>
  <c r="F30" i="16"/>
  <c r="C30" i="16"/>
  <c r="C12" i="16"/>
  <c r="C32" i="16" l="1"/>
</calcChain>
</file>

<file path=xl/sharedStrings.xml><?xml version="1.0" encoding="utf-8"?>
<sst xmlns="http://schemas.openxmlformats.org/spreadsheetml/2006/main" count="178" uniqueCount="74">
  <si>
    <t>（単位：円）</t>
  </si>
  <si>
    <t>[収入の部]</t>
  </si>
  <si>
    <t xml:space="preserve">･･･A </t>
  </si>
  <si>
    <t xml:space="preserve"> </t>
  </si>
  <si>
    <t>[支出の部]</t>
  </si>
  <si>
    <t>摘要</t>
  </si>
  <si>
    <r>
      <rPr>
        <sz val="10.5"/>
        <color theme="1"/>
        <rFont val="ＭＳ 明朝"/>
        <family val="1"/>
        <charset val="128"/>
      </rPr>
      <t>参照領収書</t>
    </r>
    <r>
      <rPr>
        <sz val="10.5"/>
        <color theme="1"/>
        <rFont val="Times New Roman"/>
        <family val="1"/>
      </rPr>
      <t>No.</t>
    </r>
    <rPh sb="0" eb="2">
      <t>サンショウ</t>
    </rPh>
    <phoneticPr fontId="2"/>
  </si>
  <si>
    <t>通信費</t>
  </si>
  <si>
    <t>文房具</t>
    <rPh sb="0" eb="3">
      <t>ブンボウグ</t>
    </rPh>
    <phoneticPr fontId="2"/>
  </si>
  <si>
    <t>交通費</t>
  </si>
  <si>
    <t>会議費</t>
  </si>
  <si>
    <t>接待交際費</t>
    <rPh sb="0" eb="2">
      <t>セッタイ</t>
    </rPh>
    <rPh sb="2" eb="5">
      <t>コウサイヒ</t>
    </rPh>
    <phoneticPr fontId="2"/>
  </si>
  <si>
    <t>その他</t>
    <rPh sb="2" eb="3">
      <t>タ</t>
    </rPh>
    <phoneticPr fontId="2"/>
  </si>
  <si>
    <t>支出合計</t>
    <rPh sb="0" eb="2">
      <t>シシュツ</t>
    </rPh>
    <rPh sb="2" eb="4">
      <t>ゴウケイ</t>
    </rPh>
    <phoneticPr fontId="2"/>
  </si>
  <si>
    <r>
      <rPr>
        <b/>
        <sz val="10.5"/>
        <color theme="1"/>
        <rFont val="ＭＳ Ｐ明朝"/>
        <family val="1"/>
        <charset val="128"/>
      </rPr>
      <t>･･･</t>
    </r>
    <r>
      <rPr>
        <b/>
        <sz val="10.5"/>
        <color theme="1"/>
        <rFont val="Times New Roman"/>
        <family val="1"/>
      </rPr>
      <t>B</t>
    </r>
    <phoneticPr fontId="2"/>
  </si>
  <si>
    <r>
      <rPr>
        <sz val="10"/>
        <color theme="1"/>
        <rFont val="游ゴシック"/>
        <family val="3"/>
        <charset val="128"/>
      </rPr>
      <t>　収支差額　（</t>
    </r>
    <r>
      <rPr>
        <sz val="10"/>
        <color theme="1"/>
        <rFont val="Times New Roman"/>
        <family val="1"/>
      </rPr>
      <t>A</t>
    </r>
    <r>
      <rPr>
        <sz val="10"/>
        <color theme="1"/>
        <rFont val="游ゴシック"/>
        <family val="3"/>
        <charset val="128"/>
      </rPr>
      <t>－</t>
    </r>
    <r>
      <rPr>
        <sz val="10"/>
        <color theme="1"/>
        <rFont val="Times New Roman"/>
        <family val="1"/>
      </rPr>
      <t>B</t>
    </r>
    <r>
      <rPr>
        <sz val="10"/>
        <color theme="1"/>
        <rFont val="游ゴシック"/>
        <family val="3"/>
        <charset val="128"/>
      </rPr>
      <t>）</t>
    </r>
    <phoneticPr fontId="2"/>
  </si>
  <si>
    <t>以上の通り報告いたします。</t>
  </si>
  <si>
    <t>領　（通帳）</t>
    <phoneticPr fontId="2"/>
  </si>
  <si>
    <t>消耗品</t>
    <rPh sb="0" eb="3">
      <t>ショウモウヒン</t>
    </rPh>
    <phoneticPr fontId="2"/>
  </si>
  <si>
    <t>慶弔費</t>
    <phoneticPr fontId="2"/>
  </si>
  <si>
    <t>協力金</t>
    <rPh sb="0" eb="3">
      <t>キョウリョクキン</t>
    </rPh>
    <phoneticPr fontId="2"/>
  </si>
  <si>
    <t>電話カード、切手代</t>
    <rPh sb="0" eb="2">
      <t>デンワ</t>
    </rPh>
    <rPh sb="6" eb="8">
      <t>キッテ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</si>
  <si>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</si>
  <si>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</si>
  <si>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領収書No.</t>
    <rPh sb="0" eb="1">
      <t>リョウ</t>
    </rPh>
    <rPh sb="1" eb="3">
      <t>シュウショ</t>
    </rPh>
    <phoneticPr fontId="2"/>
  </si>
  <si>
    <t>震災支援</t>
    <rPh sb="0" eb="4">
      <t>シンサイシエン</t>
    </rPh>
    <phoneticPr fontId="2"/>
  </si>
  <si>
    <t>前年度繰越金</t>
    <phoneticPr fontId="2"/>
  </si>
  <si>
    <t>項目</t>
    <rPh sb="0" eb="2">
      <t>コウモク</t>
    </rPh>
    <phoneticPr fontId="2"/>
  </si>
  <si>
    <t>内訳</t>
    <rPh sb="0" eb="2">
      <t>ウチワケ</t>
    </rPh>
    <phoneticPr fontId="2"/>
  </si>
  <si>
    <t>寄付</t>
    <phoneticPr fontId="2"/>
  </si>
  <si>
    <t>利息</t>
    <phoneticPr fontId="2"/>
  </si>
  <si>
    <t>4/1：2円、10/1：2円</t>
    <rPh sb="5" eb="6">
      <t>エン</t>
    </rPh>
    <rPh sb="13" eb="14">
      <t>エン</t>
    </rPh>
    <phoneticPr fontId="2"/>
  </si>
  <si>
    <t>4/24：2514円、12/3：1650円</t>
    <rPh sb="9" eb="10">
      <t>エン</t>
    </rPh>
    <rPh sb="20" eb="21">
      <t>エン</t>
    </rPh>
    <phoneticPr fontId="2"/>
  </si>
  <si>
    <t>収入合計</t>
    <rPh sb="0" eb="2">
      <t>シュウニュウ</t>
    </rPh>
    <phoneticPr fontId="2"/>
  </si>
  <si>
    <t>イベント</t>
    <phoneticPr fontId="2"/>
  </si>
  <si>
    <t>イベント</t>
    <phoneticPr fontId="2"/>
  </si>
  <si>
    <t>BBQ、サメバジ他</t>
    <phoneticPr fontId="2"/>
  </si>
  <si>
    <t>HP維持費</t>
    <rPh sb="2" eb="4">
      <t>イジ</t>
    </rPh>
    <rPh sb="4" eb="5">
      <t>ヒ</t>
    </rPh>
    <phoneticPr fontId="2"/>
  </si>
  <si>
    <t>ドメイン料</t>
    <rPh sb="4" eb="5">
      <t>リョウ</t>
    </rPh>
    <phoneticPr fontId="2"/>
  </si>
  <si>
    <t>2021年度ハテマロ会決算報告書</t>
    <rPh sb="10" eb="11">
      <t>カイ</t>
    </rPh>
    <phoneticPr fontId="2"/>
  </si>
  <si>
    <t>参考：2020年度収入</t>
    <rPh sb="0" eb="2">
      <t>サンコウ</t>
    </rPh>
    <rPh sb="7" eb="8">
      <t>ネン</t>
    </rPh>
    <rPh sb="8" eb="9">
      <t>ド</t>
    </rPh>
    <rPh sb="9" eb="11">
      <t>シュウニュウ</t>
    </rPh>
    <phoneticPr fontId="2"/>
  </si>
  <si>
    <r>
      <rPr>
        <b/>
        <sz val="10.5"/>
        <color theme="0" tint="-0.249977111117893"/>
        <rFont val="ＭＳ Ｐ明朝"/>
        <family val="1"/>
        <charset val="128"/>
      </rPr>
      <t>参考：</t>
    </r>
    <r>
      <rPr>
        <b/>
        <sz val="10.5"/>
        <color theme="0" tint="-0.249977111117893"/>
        <rFont val="Times New Roman"/>
        <family val="1"/>
      </rPr>
      <t>20</t>
    </r>
    <r>
      <rPr>
        <b/>
        <sz val="10.5"/>
        <color theme="0" tint="-0.249977111117893"/>
        <rFont val="ＭＳ 明朝"/>
        <family val="1"/>
        <charset val="128"/>
      </rPr>
      <t>年度支出</t>
    </r>
    <rPh sb="0" eb="2">
      <t>サンコウ</t>
    </rPh>
    <rPh sb="5" eb="6">
      <t>ネン</t>
    </rPh>
    <rPh sb="6" eb="7">
      <t>ド</t>
    </rPh>
    <rPh sb="7" eb="9">
      <t>シシュツ</t>
    </rPh>
    <phoneticPr fontId="2"/>
  </si>
  <si>
    <t>2021年4月1日現在</t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</si>
  <si>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年会費</t>
    <rPh sb="0" eb="3">
      <t>ネンカイヒ</t>
    </rPh>
    <phoneticPr fontId="2"/>
  </si>
  <si>
    <t>年会費の項目を通過</t>
    <rPh sb="0" eb="3">
      <t>ネンカイヒ</t>
    </rPh>
    <rPh sb="4" eb="6">
      <t>コウモク</t>
    </rPh>
    <rPh sb="7" eb="9">
      <t>ツウカ</t>
    </rPh>
    <phoneticPr fontId="2"/>
  </si>
  <si>
    <t>今年度正会員人数</t>
    <rPh sb="0" eb="3">
      <t>コンネンド</t>
    </rPh>
    <rPh sb="3" eb="6">
      <t>セイカイイン</t>
    </rPh>
    <rPh sb="6" eb="8">
      <t>ニンズウ</t>
    </rPh>
    <phoneticPr fontId="2"/>
  </si>
  <si>
    <t>(エ)終身会員（個人）</t>
    <phoneticPr fontId="2"/>
  </si>
  <si>
    <t>(ウ)正会員（団体）</t>
    <phoneticPr fontId="2"/>
  </si>
  <si>
    <t>(イ)正会員（家族：三親等以内）</t>
    <phoneticPr fontId="2"/>
  </si>
  <si>
    <t>(ア)正会員（個人）</t>
    <phoneticPr fontId="2"/>
  </si>
  <si>
    <t>期間内に入った利息</t>
    <rPh sb="0" eb="3">
      <t>キカンナイ</t>
    </rPh>
    <rPh sb="4" eb="5">
      <t>ハイ</t>
    </rPh>
    <rPh sb="7" eb="9">
      <t>リソク</t>
    </rPh>
    <phoneticPr fontId="2"/>
  </si>
  <si>
    <t>大使館訪問用お土産</t>
    <rPh sb="0" eb="3">
      <t>タイシカン</t>
    </rPh>
    <rPh sb="3" eb="5">
      <t>ホウモン</t>
    </rPh>
    <rPh sb="5" eb="6">
      <t>ヨウ</t>
    </rPh>
    <rPh sb="7" eb="9">
      <t>ミヤゲ</t>
    </rPh>
    <phoneticPr fontId="2"/>
  </si>
  <si>
    <t>会場費</t>
    <rPh sb="0" eb="3">
      <t>カイジョウヒ</t>
    </rPh>
    <phoneticPr fontId="2"/>
  </si>
  <si>
    <t>領②＋領⓷</t>
    <rPh sb="0" eb="1">
      <t>リョウ</t>
    </rPh>
    <rPh sb="3" eb="4">
      <t>リョウ</t>
    </rPh>
    <phoneticPr fontId="2"/>
  </si>
  <si>
    <r>
      <t>監　事　（　署　名　）小島　佳子　　　</t>
    </r>
    <r>
      <rPr>
        <sz val="16"/>
        <color theme="1"/>
        <rFont val="ＭＳ ゴシック"/>
        <family val="3"/>
        <charset val="128"/>
      </rPr>
      <t>印</t>
    </r>
    <rPh sb="11" eb="13">
      <t>コジマ</t>
    </rPh>
    <rPh sb="14" eb="16">
      <t>ケイコ</t>
    </rPh>
    <phoneticPr fontId="2"/>
  </si>
  <si>
    <r>
      <t>会　計　（　署　名　）バジュラチャリヤ プロチャンダ　マニ　</t>
    </r>
    <r>
      <rPr>
        <sz val="16"/>
        <color theme="1"/>
        <rFont val="ＭＳ ゴシック"/>
        <family val="3"/>
        <charset val="128"/>
      </rPr>
      <t>印</t>
    </r>
    <phoneticPr fontId="2"/>
  </si>
  <si>
    <r>
      <t>会　長　（　署　名　）プロダン　スラズ　</t>
    </r>
    <r>
      <rPr>
        <sz val="16"/>
        <color theme="1"/>
        <rFont val="ＭＳ ゴシック"/>
        <family val="3"/>
        <charset val="128"/>
      </rPr>
      <t>印</t>
    </r>
    <r>
      <rPr>
        <sz val="12"/>
        <color theme="1"/>
        <rFont val="ＭＳ ゴシック"/>
        <family val="3"/>
        <charset val="128"/>
      </rPr>
      <t>　　　　　　　　　　　</t>
    </r>
    <phoneticPr fontId="2"/>
  </si>
  <si>
    <r>
      <t>期間：2021年4月1日～2022年3月25日</t>
    </r>
    <r>
      <rPr>
        <b/>
        <sz val="14"/>
        <color theme="1"/>
        <rFont val="ＭＳ ゴシック"/>
        <family val="3"/>
        <charset val="128"/>
      </rPr>
      <t>　　</t>
    </r>
    <r>
      <rPr>
        <sz val="11"/>
        <color theme="1"/>
        <rFont val="ＭＳ 明朝"/>
        <family val="1"/>
        <charset val="128"/>
      </rPr>
      <t>　　　　　　　　　　　　　　　</t>
    </r>
    <phoneticPr fontId="2"/>
  </si>
  <si>
    <t>領（通帳）</t>
    <phoneticPr fontId="2"/>
  </si>
  <si>
    <t>立替払い</t>
    <rPh sb="0" eb="2">
      <t>タテカエ</t>
    </rPh>
    <rPh sb="2" eb="3">
      <t>バラ</t>
    </rPh>
    <phoneticPr fontId="2"/>
  </si>
  <si>
    <t>総会後BBQ</t>
    <rPh sb="0" eb="2">
      <t>ソウカイ</t>
    </rPh>
    <rPh sb="2" eb="3">
      <t>ゴ</t>
    </rPh>
    <phoneticPr fontId="2"/>
  </si>
  <si>
    <t>2022年度ハテマロ会決算報告書</t>
    <rPh sb="10" eb="11">
      <t>カイ</t>
    </rPh>
    <phoneticPr fontId="2"/>
  </si>
  <si>
    <t>2023年4月1日現在</t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</si>
  <si>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BBQ</t>
    <phoneticPr fontId="2"/>
  </si>
  <si>
    <t>サメバジ</t>
    <phoneticPr fontId="2"/>
  </si>
  <si>
    <r>
      <rPr>
        <b/>
        <sz val="10.5"/>
        <color theme="0" tint="-0.249977111117893"/>
        <rFont val="ＭＳ Ｐ明朝"/>
        <family val="1"/>
        <charset val="128"/>
      </rPr>
      <t>参考：</t>
    </r>
    <r>
      <rPr>
        <b/>
        <sz val="10.5"/>
        <color theme="0" tint="-0.249977111117893"/>
        <rFont val="Times New Roman"/>
        <family val="1"/>
      </rPr>
      <t>21</t>
    </r>
    <r>
      <rPr>
        <b/>
        <sz val="10.5"/>
        <color theme="0" tint="-0.249977111117893"/>
        <rFont val="ＭＳ 明朝"/>
        <family val="1"/>
        <charset val="128"/>
      </rPr>
      <t>年度支出</t>
    </r>
    <rPh sb="0" eb="2">
      <t>サンコウ</t>
    </rPh>
    <rPh sb="5" eb="6">
      <t>ネン</t>
    </rPh>
    <rPh sb="6" eb="7">
      <t>ド</t>
    </rPh>
    <rPh sb="7" eb="9">
      <t>シシュツ</t>
    </rPh>
    <phoneticPr fontId="2"/>
  </si>
  <si>
    <t>参考：2021年度収入</t>
    <rPh sb="0" eb="2">
      <t>サンコウ</t>
    </rPh>
    <rPh sb="7" eb="8">
      <t>ネン</t>
    </rPh>
    <rPh sb="8" eb="9">
      <t>ド</t>
    </rPh>
    <rPh sb="9" eb="11">
      <t>シュウニュウ</t>
    </rPh>
    <phoneticPr fontId="2"/>
  </si>
  <si>
    <t>総会後BBQ＋新年会</t>
    <rPh sb="0" eb="2">
      <t>ソウカイ</t>
    </rPh>
    <rPh sb="2" eb="3">
      <t>ゴ</t>
    </rPh>
    <rPh sb="7" eb="10">
      <t>シンネンカイ</t>
    </rPh>
    <phoneticPr fontId="2"/>
  </si>
  <si>
    <t>手数料</t>
    <rPh sb="0" eb="3">
      <t>テスウリョウ</t>
    </rPh>
    <phoneticPr fontId="2"/>
  </si>
  <si>
    <t>（2022/3/26）
（2023/2/25）</t>
    <phoneticPr fontId="2"/>
  </si>
  <si>
    <r>
      <t>期間：2022年3月26日～2023年3月31日</t>
    </r>
    <r>
      <rPr>
        <b/>
        <sz val="14"/>
        <color theme="1"/>
        <rFont val="ＭＳ ゴシック"/>
        <family val="3"/>
        <charset val="128"/>
      </rPr>
      <t>　　</t>
    </r>
    <r>
      <rPr>
        <sz val="11"/>
        <color theme="1"/>
        <rFont val="ＭＳ 明朝"/>
        <family val="1"/>
        <charset val="128"/>
      </rPr>
      <t>　　　　　　　　　　　　　　　</t>
    </r>
    <phoneticPr fontId="2"/>
  </si>
  <si>
    <r>
      <t>会　長　（　署　名　）プロダン　スラズ</t>
    </r>
    <r>
      <rPr>
        <sz val="12"/>
        <color theme="1"/>
        <rFont val="ＭＳ ゴシック"/>
        <family val="3"/>
        <charset val="128"/>
      </rPr>
      <t>　　</t>
    </r>
    <phoneticPr fontId="2"/>
  </si>
  <si>
    <t>会　計　（　署　名　）バジュラチャリヤ プロチャンダ　マニ</t>
    <phoneticPr fontId="2"/>
  </si>
  <si>
    <t>監　事　（　署　名　）小島　佳子</t>
    <rPh sb="11" eb="13">
      <t>コジマ</t>
    </rPh>
    <rPh sb="14" eb="16">
      <t>ケイコ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</si>
</sst>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theme="1"/>
      <name val="HGP明朝E"/>
      <family val="1"/>
      <charset val="128"/>
    </font>
    <font>
      <b/>
      <sz val="14"/>
      <color theme="1"/>
      <name val="HGP明朝E"/>
      <family val="1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Times New Roman"/>
      <family val="1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.5"/>
      <color theme="1"/>
      <name val="Times New Roman"/>
      <family val="1"/>
    </font>
    <font>
      <sz val="12"/>
      <color theme="1"/>
      <name val="Times New Roman"/>
      <family val="1"/>
    </font>
    <font>
      <b/>
      <sz val="10.5"/>
      <color theme="1"/>
      <name val="ＭＳ Ｐ明朝"/>
      <family val="1"/>
      <charset val="128"/>
    </font>
    <font>
      <sz val="10.5"/>
      <color theme="1"/>
      <name val="Times New Roman"/>
      <family val="1"/>
      <charset val="128"/>
    </font>
    <font>
      <sz val="10.5"/>
      <color theme="1"/>
      <name val="ＭＳ 明朝"/>
      <family val="1"/>
      <charset val="128"/>
    </font>
    <font>
      <b/>
      <sz val="10"/>
      <color theme="1"/>
      <name val="Times New Roman"/>
      <family val="1"/>
    </font>
    <font>
      <b/>
      <sz val="10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Times New Roman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游ゴシック"/>
      <family val="3"/>
      <charset val="128"/>
    </font>
    <font>
      <b/>
      <u/>
      <sz val="12"/>
      <color theme="1"/>
      <name val="Times New Roman"/>
      <family val="1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.5"/>
      <color theme="0" tint="-0.249977111117893"/>
      <name val="Times New Roman"/>
      <family val="1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0.5"/>
      <color theme="0" tint="-0.249977111117893"/>
      <name val="Times New Roman"/>
      <family val="1"/>
      <charset val="128"/>
    </font>
    <font>
      <b/>
      <sz val="10.5"/>
      <color theme="0" tint="-0.249977111117893"/>
      <name val="ＭＳ Ｐ明朝"/>
      <family val="1"/>
      <charset val="128"/>
    </font>
    <font>
      <b/>
      <sz val="10.5"/>
      <color theme="0" tint="-0.249977111117893"/>
      <name val="ＭＳ 明朝"/>
      <family val="1"/>
      <charset val="128"/>
    </font>
    <font>
      <b/>
      <sz val="10"/>
      <color theme="0" tint="-0.249977111117893"/>
      <name val="Times New Roman"/>
      <family val="1"/>
    </font>
    <font>
      <sz val="11"/>
      <color theme="0" tint="-0.249977111117893"/>
      <name val="游ゴシック"/>
      <family val="3"/>
      <charset val="128"/>
      <scheme val="minor"/>
    </font>
    <font>
      <b/>
      <sz val="10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6" fontId="11" fillId="0" borderId="9" xfId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7" fillId="0" borderId="8" xfId="0" applyFont="1" applyBorder="1" applyAlignment="1">
      <alignment horizontal="justify" vertical="center" wrapText="1"/>
    </xf>
    <xf numFmtId="6" fontId="16" fillId="0" borderId="8" xfId="1" applyFont="1" applyBorder="1" applyAlignment="1">
      <alignment horizontal="right" vertical="center" wrapText="1"/>
    </xf>
    <xf numFmtId="0" fontId="16" fillId="0" borderId="8" xfId="0" applyFont="1" applyBorder="1" applyAlignment="1">
      <alignment horizontal="justify" vertical="center" wrapText="1"/>
    </xf>
    <xf numFmtId="0" fontId="19" fillId="0" borderId="9" xfId="0" applyFont="1" applyBorder="1" applyAlignment="1">
      <alignment horizontal="justify" vertical="center" wrapText="1"/>
    </xf>
    <xf numFmtId="0" fontId="20" fillId="0" borderId="8" xfId="0" applyFont="1" applyBorder="1" applyAlignment="1">
      <alignment horizontal="justify" vertical="center" wrapText="1"/>
    </xf>
    <xf numFmtId="0" fontId="21" fillId="0" borderId="8" xfId="0" applyFont="1" applyBorder="1" applyAlignment="1">
      <alignment horizontal="justify" vertical="center" wrapText="1"/>
    </xf>
    <xf numFmtId="0" fontId="22" fillId="0" borderId="8" xfId="0" applyFont="1" applyBorder="1" applyAlignment="1">
      <alignment horizontal="justify" vertical="center" wrapText="1"/>
    </xf>
    <xf numFmtId="0" fontId="17" fillId="0" borderId="16" xfId="0" applyFont="1" applyBorder="1" applyAlignment="1">
      <alignment horizontal="justify" vertical="center" wrapText="1"/>
    </xf>
    <xf numFmtId="6" fontId="16" fillId="0" borderId="16" xfId="1" applyFont="1" applyBorder="1" applyAlignment="1">
      <alignment horizontal="right" vertical="center" wrapText="1"/>
    </xf>
    <xf numFmtId="0" fontId="17" fillId="0" borderId="12" xfId="0" applyFont="1" applyBorder="1" applyAlignment="1">
      <alignment horizontal="justify" vertical="center" wrapText="1"/>
    </xf>
    <xf numFmtId="6" fontId="16" fillId="0" borderId="12" xfId="1" applyFont="1" applyBorder="1" applyAlignment="1">
      <alignment horizontal="right" vertical="center" wrapText="1"/>
    </xf>
    <xf numFmtId="0" fontId="19" fillId="0" borderId="13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6" fontId="0" fillId="0" borderId="0" xfId="0" applyNumberFormat="1">
      <alignment vertical="center"/>
    </xf>
    <xf numFmtId="0" fontId="24" fillId="0" borderId="0" xfId="0" applyFont="1" applyAlignment="1">
      <alignment horizontal="justify" vertical="center"/>
    </xf>
    <xf numFmtId="0" fontId="29" fillId="0" borderId="17" xfId="0" applyFont="1" applyBorder="1" applyAlignment="1">
      <alignment horizontal="justify" vertical="center" wrapText="1"/>
    </xf>
    <xf numFmtId="31" fontId="30" fillId="0" borderId="7" xfId="0" applyNumberFormat="1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6" fontId="16" fillId="0" borderId="21" xfId="1" applyFont="1" applyBorder="1" applyAlignment="1">
      <alignment horizontal="right" vertical="center" wrapText="1"/>
    </xf>
    <xf numFmtId="0" fontId="22" fillId="0" borderId="21" xfId="0" applyFont="1" applyBorder="1" applyAlignment="1">
      <alignment horizontal="justify" vertical="center" wrapText="1"/>
    </xf>
    <xf numFmtId="0" fontId="19" fillId="0" borderId="20" xfId="0" applyFont="1" applyBorder="1" applyAlignment="1">
      <alignment horizontal="justify" vertical="center" wrapText="1"/>
    </xf>
    <xf numFmtId="0" fontId="8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6" fontId="31" fillId="0" borderId="25" xfId="1" applyFont="1" applyBorder="1" applyAlignment="1">
      <alignment horizontal="right" vertical="center" wrapText="1"/>
    </xf>
    <xf numFmtId="0" fontId="33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28" xfId="0" applyBorder="1">
      <alignment vertical="center"/>
    </xf>
    <xf numFmtId="6" fontId="31" fillId="0" borderId="27" xfId="1" applyFont="1" applyBorder="1" applyAlignment="1">
      <alignment horizontal="right" vertical="center" wrapText="1"/>
    </xf>
    <xf numFmtId="6" fontId="11" fillId="0" borderId="26" xfId="1" applyFont="1" applyBorder="1" applyAlignment="1">
      <alignment horizontal="righ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31" fontId="13" fillId="0" borderId="7" xfId="0" applyNumberFormat="1" applyFont="1" applyBorder="1" applyAlignment="1">
      <alignment horizontal="justify" vertical="center" wrapText="1"/>
    </xf>
    <xf numFmtId="0" fontId="30" fillId="0" borderId="7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6" fontId="31" fillId="0" borderId="30" xfId="1" applyFont="1" applyBorder="1" applyAlignment="1">
      <alignment horizontal="right" vertical="center" wrapText="1"/>
    </xf>
    <xf numFmtId="6" fontId="31" fillId="0" borderId="31" xfId="1" applyFont="1" applyBorder="1" applyAlignment="1">
      <alignment horizontal="right" vertical="center" wrapText="1"/>
    </xf>
    <xf numFmtId="6" fontId="31" fillId="0" borderId="35" xfId="1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6" fontId="38" fillId="0" borderId="29" xfId="1" applyFont="1" applyBorder="1" applyAlignment="1">
      <alignment horizontal="right" vertical="center" wrapText="1"/>
    </xf>
    <xf numFmtId="6" fontId="38" fillId="0" borderId="30" xfId="1" applyFont="1" applyBorder="1" applyAlignment="1">
      <alignment horizontal="right" vertical="center" wrapText="1"/>
    </xf>
    <xf numFmtId="6" fontId="38" fillId="0" borderId="31" xfId="1" applyFont="1" applyBorder="1" applyAlignment="1">
      <alignment horizontal="right" vertical="center" wrapText="1"/>
    </xf>
    <xf numFmtId="6" fontId="38" fillId="0" borderId="32" xfId="1" applyFont="1" applyBorder="1" applyAlignment="1">
      <alignment horizontal="right" vertical="center" wrapText="1"/>
    </xf>
    <xf numFmtId="0" fontId="39" fillId="0" borderId="0" xfId="0" applyFont="1">
      <alignment vertical="center"/>
    </xf>
    <xf numFmtId="0" fontId="9" fillId="0" borderId="23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6" fontId="40" fillId="0" borderId="9" xfId="1" applyFont="1" applyBorder="1" applyAlignment="1">
      <alignment horizontal="right" vertical="center" wrapText="1"/>
    </xf>
    <xf numFmtId="6" fontId="40" fillId="0" borderId="13" xfId="1" applyFont="1" applyBorder="1" applyAlignment="1">
      <alignment horizontal="right" vertical="center" wrapText="1"/>
    </xf>
    <xf numFmtId="14" fontId="22" fillId="0" borderId="21" xfId="0" applyNumberFormat="1" applyFont="1" applyBorder="1" applyAlignment="1">
      <alignment horizontal="justify" vertical="center" wrapText="1"/>
    </xf>
    <xf numFmtId="0" fontId="2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4" fillId="0" borderId="1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</cellXfs>
  <cellStyles count="4">
    <cellStyle name="通貨" xfId="1" builtinId="7"/>
    <cellStyle name="通貨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37"/>
  <sheetViews>
    <sheetView view="pageBreakPreview" zoomScale="80" zoomScaleNormal="100" zoomScaleSheetLayoutView="80" workbookViewId="0">
      <selection activeCell="C28" sqref="C28"/>
    </sheetView>
  </sheetViews>
  <sheetFormatPr defaultColWidth="9" defaultRowHeight="18.75" x14ac:dyDescent="0.4"/>
  <cols>
    <col min="1" max="1" width="14" customWidth="1"/>
    <col min="2" max="2" width="23.25" customWidth="1"/>
    <col min="3" max="3" width="9.75" customWidth="1"/>
    <col min="4" max="4" width="17.25" bestFit="1" customWidth="1"/>
    <col min="5" max="5" width="17.625" bestFit="1" customWidth="1"/>
    <col min="6" max="6" width="17.375" bestFit="1" customWidth="1"/>
  </cols>
  <sheetData>
    <row r="2" spans="1:9" ht="21" x14ac:dyDescent="0.4">
      <c r="A2" s="67" t="s">
        <v>39</v>
      </c>
      <c r="B2" s="67"/>
      <c r="C2" s="67"/>
      <c r="D2" s="67"/>
      <c r="E2" s="67"/>
    </row>
    <row r="3" spans="1:9" x14ac:dyDescent="0.4">
      <c r="A3" s="68" t="s">
        <v>57</v>
      </c>
      <c r="B3" s="68"/>
      <c r="C3" s="68"/>
      <c r="D3" s="68"/>
      <c r="E3" s="68"/>
    </row>
    <row r="4" spans="1:9" x14ac:dyDescent="0.4">
      <c r="E4" s="1" t="s">
        <v>0</v>
      </c>
    </row>
    <row r="5" spans="1:9" ht="19.5" thickBot="1" x14ac:dyDescent="0.45">
      <c r="A5" s="2" t="s">
        <v>1</v>
      </c>
      <c r="E5" s="40"/>
    </row>
    <row r="6" spans="1:9" x14ac:dyDescent="0.4">
      <c r="A6" s="45" t="s">
        <v>27</v>
      </c>
      <c r="B6" s="46" t="s">
        <v>28</v>
      </c>
      <c r="C6" s="34" t="s">
        <v>22</v>
      </c>
      <c r="D6" s="36" t="s">
        <v>24</v>
      </c>
      <c r="E6" s="51" t="s">
        <v>40</v>
      </c>
      <c r="H6" t="s">
        <v>44</v>
      </c>
    </row>
    <row r="7" spans="1:9" x14ac:dyDescent="0.4">
      <c r="A7" s="47" t="s">
        <v>26</v>
      </c>
      <c r="B7" s="44" t="s">
        <v>42</v>
      </c>
      <c r="C7" s="3">
        <v>408107</v>
      </c>
      <c r="D7" s="37"/>
      <c r="E7" s="52">
        <v>414527</v>
      </c>
      <c r="I7" t="s">
        <v>45</v>
      </c>
    </row>
    <row r="8" spans="1:9" x14ac:dyDescent="0.4">
      <c r="A8" s="47" t="s">
        <v>43</v>
      </c>
      <c r="B8" s="44"/>
      <c r="C8" s="63">
        <v>17800</v>
      </c>
      <c r="D8" s="62" t="s">
        <v>58</v>
      </c>
      <c r="E8" s="52">
        <v>0</v>
      </c>
      <c r="I8" t="s">
        <v>49</v>
      </c>
    </row>
    <row r="9" spans="1:9" ht="18" customHeight="1" x14ac:dyDescent="0.4">
      <c r="A9" s="26" t="s">
        <v>34</v>
      </c>
      <c r="B9" s="4" t="s">
        <v>36</v>
      </c>
      <c r="C9" s="63">
        <v>0</v>
      </c>
      <c r="D9" s="37"/>
      <c r="E9" s="52">
        <v>0</v>
      </c>
      <c r="I9" t="s">
        <v>48</v>
      </c>
    </row>
    <row r="10" spans="1:9" x14ac:dyDescent="0.4">
      <c r="A10" s="48" t="s">
        <v>29</v>
      </c>
      <c r="B10" s="4"/>
      <c r="C10" s="63">
        <v>0</v>
      </c>
      <c r="D10" s="38"/>
      <c r="E10" s="53">
        <v>0</v>
      </c>
      <c r="I10" t="s">
        <v>47</v>
      </c>
    </row>
    <row r="11" spans="1:9" ht="19.5" thickBot="1" x14ac:dyDescent="0.45">
      <c r="A11" s="43" t="s">
        <v>30</v>
      </c>
      <c r="B11" s="49" t="s">
        <v>31</v>
      </c>
      <c r="C11" s="64">
        <v>4</v>
      </c>
      <c r="D11" s="39" t="s">
        <v>17</v>
      </c>
      <c r="E11" s="54">
        <v>4</v>
      </c>
      <c r="I11" t="s">
        <v>46</v>
      </c>
    </row>
    <row r="12" spans="1:9" ht="19.5" thickBot="1" x14ac:dyDescent="0.45">
      <c r="A12" s="69" t="s">
        <v>33</v>
      </c>
      <c r="B12" s="70"/>
      <c r="C12" s="42">
        <f>SUM(C7:C11)</f>
        <v>425911</v>
      </c>
      <c r="D12" s="5" t="s">
        <v>2</v>
      </c>
      <c r="E12" s="41">
        <f>SUM(E7:E11)</f>
        <v>414531</v>
      </c>
      <c r="H12" t="s">
        <v>50</v>
      </c>
    </row>
    <row r="13" spans="1:9" x14ac:dyDescent="0.4">
      <c r="A13" s="6"/>
    </row>
    <row r="14" spans="1:9" x14ac:dyDescent="0.4">
      <c r="A14" s="7" t="s">
        <v>3</v>
      </c>
    </row>
    <row r="15" spans="1:9" ht="19.5" thickBot="1" x14ac:dyDescent="0.45">
      <c r="A15" s="2" t="s">
        <v>4</v>
      </c>
    </row>
    <row r="16" spans="1:9" x14ac:dyDescent="0.4">
      <c r="A16" s="50" t="s">
        <v>27</v>
      </c>
      <c r="B16" s="61" t="s">
        <v>28</v>
      </c>
      <c r="C16" s="33" t="s">
        <v>23</v>
      </c>
      <c r="D16" s="31" t="s">
        <v>5</v>
      </c>
      <c r="E16" s="32" t="s">
        <v>6</v>
      </c>
      <c r="F16" s="55" t="s">
        <v>41</v>
      </c>
    </row>
    <row r="17" spans="1:6" x14ac:dyDescent="0.4">
      <c r="A17" s="27" t="s">
        <v>35</v>
      </c>
      <c r="B17" s="27" t="s">
        <v>60</v>
      </c>
      <c r="C17" s="28">
        <v>20000</v>
      </c>
      <c r="D17" s="29"/>
      <c r="E17" s="30"/>
      <c r="F17" s="56">
        <v>0</v>
      </c>
    </row>
    <row r="18" spans="1:6" x14ac:dyDescent="0.4">
      <c r="A18" s="8" t="s">
        <v>25</v>
      </c>
      <c r="B18" s="8"/>
      <c r="C18" s="9">
        <v>0</v>
      </c>
      <c r="D18" s="14"/>
      <c r="E18" s="11"/>
      <c r="F18" s="57">
        <v>0</v>
      </c>
    </row>
    <row r="19" spans="1:6" ht="24" x14ac:dyDescent="0.4">
      <c r="A19" s="10" t="s">
        <v>7</v>
      </c>
      <c r="B19" s="10"/>
      <c r="C19" s="9">
        <v>0</v>
      </c>
      <c r="D19" s="14" t="s">
        <v>21</v>
      </c>
      <c r="E19" s="11"/>
      <c r="F19" s="57">
        <v>2260</v>
      </c>
    </row>
    <row r="20" spans="1:6" x14ac:dyDescent="0.4">
      <c r="A20" s="12" t="s">
        <v>8</v>
      </c>
      <c r="B20" s="12"/>
      <c r="C20" s="9">
        <v>0</v>
      </c>
      <c r="D20" s="13"/>
      <c r="E20" s="11"/>
      <c r="F20" s="57">
        <v>0</v>
      </c>
    </row>
    <row r="21" spans="1:6" ht="24" x14ac:dyDescent="0.4">
      <c r="A21" s="8" t="s">
        <v>37</v>
      </c>
      <c r="B21" s="8" t="s">
        <v>32</v>
      </c>
      <c r="C21" s="9">
        <v>4164</v>
      </c>
      <c r="D21" s="14" t="s">
        <v>38</v>
      </c>
      <c r="E21" s="11" t="s">
        <v>53</v>
      </c>
      <c r="F21" s="57">
        <v>4164</v>
      </c>
    </row>
    <row r="22" spans="1:6" x14ac:dyDescent="0.4">
      <c r="A22" s="10" t="s">
        <v>9</v>
      </c>
      <c r="B22" s="10"/>
      <c r="C22" s="9">
        <v>0</v>
      </c>
      <c r="D22" s="10"/>
      <c r="E22" s="11"/>
      <c r="F22" s="57">
        <v>0</v>
      </c>
    </row>
    <row r="23" spans="1:6" x14ac:dyDescent="0.4">
      <c r="A23" s="10" t="s">
        <v>10</v>
      </c>
      <c r="B23" s="8" t="s">
        <v>52</v>
      </c>
      <c r="C23" s="9">
        <v>1020</v>
      </c>
      <c r="D23" s="8"/>
      <c r="E23" s="11"/>
      <c r="F23" s="57">
        <v>0</v>
      </c>
    </row>
    <row r="24" spans="1:6" x14ac:dyDescent="0.4">
      <c r="A24" s="8" t="s">
        <v>11</v>
      </c>
      <c r="B24" s="8" t="s">
        <v>51</v>
      </c>
      <c r="C24" s="9">
        <v>2548</v>
      </c>
      <c r="D24" s="8"/>
      <c r="E24" s="11"/>
      <c r="F24" s="57">
        <v>0</v>
      </c>
    </row>
    <row r="25" spans="1:6" x14ac:dyDescent="0.4">
      <c r="A25" s="15" t="s">
        <v>18</v>
      </c>
      <c r="B25" s="15"/>
      <c r="C25" s="16">
        <v>0</v>
      </c>
      <c r="D25" s="15"/>
      <c r="E25" s="25"/>
      <c r="F25" s="58">
        <v>0</v>
      </c>
    </row>
    <row r="26" spans="1:6" x14ac:dyDescent="0.4">
      <c r="A26" s="15" t="s">
        <v>19</v>
      </c>
      <c r="B26" s="15"/>
      <c r="C26" s="16">
        <v>0</v>
      </c>
      <c r="D26" s="15"/>
      <c r="E26" s="25"/>
      <c r="F26" s="58">
        <v>0</v>
      </c>
    </row>
    <row r="27" spans="1:6" x14ac:dyDescent="0.4">
      <c r="A27" s="15" t="s">
        <v>20</v>
      </c>
      <c r="B27" s="15"/>
      <c r="C27" s="16">
        <v>0</v>
      </c>
      <c r="D27" s="15"/>
      <c r="E27" s="25"/>
      <c r="F27" s="58">
        <v>0</v>
      </c>
    </row>
    <row r="28" spans="1:6" x14ac:dyDescent="0.4">
      <c r="A28" s="15" t="s">
        <v>59</v>
      </c>
      <c r="B28" s="15"/>
      <c r="C28" s="16">
        <v>16985</v>
      </c>
      <c r="D28" s="15"/>
      <c r="E28" s="25"/>
      <c r="F28" s="58">
        <v>0</v>
      </c>
    </row>
    <row r="29" spans="1:6" ht="19.5" thickBot="1" x14ac:dyDescent="0.45">
      <c r="A29" s="17" t="s">
        <v>12</v>
      </c>
      <c r="B29" s="17"/>
      <c r="C29" s="18">
        <v>0</v>
      </c>
      <c r="D29" s="17"/>
      <c r="E29" s="19"/>
      <c r="F29" s="59">
        <v>0</v>
      </c>
    </row>
    <row r="30" spans="1:6" ht="19.5" thickBot="1" x14ac:dyDescent="0.45">
      <c r="A30" s="71" t="s">
        <v>13</v>
      </c>
      <c r="B30" s="72"/>
      <c r="C30" s="42">
        <f>SUM(C17:C29)</f>
        <v>44717</v>
      </c>
      <c r="D30" s="20" t="s">
        <v>14</v>
      </c>
      <c r="E30" s="21"/>
      <c r="F30" s="35">
        <f>SUM(F17:F29)</f>
        <v>6424</v>
      </c>
    </row>
    <row r="31" spans="1:6" x14ac:dyDescent="0.4">
      <c r="A31" s="2"/>
      <c r="F31" s="60"/>
    </row>
    <row r="32" spans="1:6" x14ac:dyDescent="0.4">
      <c r="A32" s="6"/>
      <c r="B32" s="22" t="s">
        <v>15</v>
      </c>
      <c r="C32" s="23">
        <f>SUM(C12)-(C30)</f>
        <v>381194</v>
      </c>
    </row>
    <row r="33" spans="1:7" x14ac:dyDescent="0.4">
      <c r="A33" s="24"/>
    </row>
    <row r="34" spans="1:7" x14ac:dyDescent="0.4">
      <c r="C34" s="73" t="s">
        <v>16</v>
      </c>
      <c r="D34" s="73"/>
      <c r="E34" s="73"/>
      <c r="F34" s="73"/>
    </row>
    <row r="35" spans="1:7" x14ac:dyDescent="0.4">
      <c r="C35" s="66" t="s">
        <v>56</v>
      </c>
      <c r="D35" s="66"/>
      <c r="E35" s="66"/>
      <c r="F35" s="66"/>
    </row>
    <row r="36" spans="1:7" x14ac:dyDescent="0.4">
      <c r="C36" s="66" t="s">
        <v>55</v>
      </c>
      <c r="D36" s="66"/>
      <c r="E36" s="66"/>
      <c r="F36" s="66"/>
      <c r="G36" s="66"/>
    </row>
    <row r="37" spans="1:7" x14ac:dyDescent="0.4">
      <c r="C37" s="66" t="s">
        <v>54</v>
      </c>
      <c r="D37" s="66"/>
      <c r="E37" s="66"/>
      <c r="F37" s="66"/>
    </row>
  </sheetData>
  <mergeCells count="8">
    <mergeCell ref="C35:F35"/>
    <mergeCell ref="C36:G36"/>
    <mergeCell ref="C37:F37"/>
    <mergeCell ref="A2:E2"/>
    <mergeCell ref="A3:E3"/>
    <mergeCell ref="A12:B12"/>
    <mergeCell ref="A30:B30"/>
    <mergeCell ref="C34:F34"/>
  </mergeCells>
  <phoneticPr fontId="2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DB5A-DE98-46D7-82CD-D36A6F96CCAD}">
  <dimension ref="A2:I32"/>
  <sheetViews>
    <sheetView view="pageBreakPreview" zoomScale="80" zoomScaleNormal="100" zoomScaleSheetLayoutView="80" workbookViewId="0">
      <selection activeCell="D27" sqref="D27"/>
    </sheetView>
  </sheetViews>
  <sheetFormatPr defaultColWidth="9" defaultRowHeight="18.75" x14ac:dyDescent="0.4"/>
  <cols>
    <col min="1" max="1" width="14" customWidth="1"/>
    <col min="2" max="2" width="23.25" customWidth="1"/>
    <col min="3" max="3" width="9.75" customWidth="1"/>
    <col min="4" max="4" width="17.25" bestFit="1" customWidth="1"/>
    <col min="5" max="5" width="17.625" bestFit="1" customWidth="1"/>
    <col min="6" max="6" width="17.375" bestFit="1" customWidth="1"/>
  </cols>
  <sheetData>
    <row r="2" spans="1:9" ht="21" x14ac:dyDescent="0.4">
      <c r="A2" s="67" t="s">
        <v>39</v>
      </c>
      <c r="B2" s="67"/>
      <c r="C2" s="67"/>
      <c r="D2" s="67"/>
      <c r="E2" s="67"/>
    </row>
    <row r="3" spans="1:9" x14ac:dyDescent="0.4">
      <c r="A3" s="68" t="s">
        <v>57</v>
      </c>
      <c r="B3" s="68"/>
      <c r="C3" s="68"/>
      <c r="D3" s="68"/>
      <c r="E3" s="68"/>
    </row>
    <row r="4" spans="1:9" x14ac:dyDescent="0.4">
      <c r="E4" s="1" t="s">
        <v>0</v>
      </c>
    </row>
    <row r="5" spans="1:9" ht="19.5" thickBot="1" x14ac:dyDescent="0.45">
      <c r="A5" s="2" t="s">
        <v>1</v>
      </c>
      <c r="E5" s="40"/>
    </row>
    <row r="6" spans="1:9" x14ac:dyDescent="0.4">
      <c r="A6" s="45" t="s">
        <v>27</v>
      </c>
      <c r="B6" s="46" t="s">
        <v>28</v>
      </c>
      <c r="C6" s="34" t="s">
        <v>22</v>
      </c>
      <c r="D6" s="36" t="s">
        <v>24</v>
      </c>
      <c r="E6" s="51" t="s">
        <v>40</v>
      </c>
      <c r="H6" t="s">
        <v>44</v>
      </c>
    </row>
    <row r="7" spans="1:9" x14ac:dyDescent="0.4">
      <c r="A7" s="47" t="s">
        <v>26</v>
      </c>
      <c r="B7" s="44" t="s">
        <v>42</v>
      </c>
      <c r="C7" s="3">
        <v>408107</v>
      </c>
      <c r="D7" s="37"/>
      <c r="E7" s="52">
        <v>414527</v>
      </c>
      <c r="I7" t="s">
        <v>45</v>
      </c>
    </row>
    <row r="8" spans="1:9" x14ac:dyDescent="0.4">
      <c r="A8" s="47" t="s">
        <v>43</v>
      </c>
      <c r="B8" s="44"/>
      <c r="C8" s="63">
        <v>17800</v>
      </c>
      <c r="D8" s="62" t="s">
        <v>58</v>
      </c>
      <c r="E8" s="52">
        <v>0</v>
      </c>
      <c r="I8" t="s">
        <v>49</v>
      </c>
    </row>
    <row r="9" spans="1:9" ht="18" customHeight="1" x14ac:dyDescent="0.4">
      <c r="A9" s="26" t="s">
        <v>34</v>
      </c>
      <c r="B9" s="4" t="s">
        <v>36</v>
      </c>
      <c r="C9" s="63">
        <v>0</v>
      </c>
      <c r="D9" s="37"/>
      <c r="E9" s="52">
        <v>0</v>
      </c>
      <c r="I9" t="s">
        <v>48</v>
      </c>
    </row>
    <row r="10" spans="1:9" ht="19.5" thickBot="1" x14ac:dyDescent="0.45">
      <c r="A10" s="43" t="s">
        <v>30</v>
      </c>
      <c r="B10" s="49" t="s">
        <v>31</v>
      </c>
      <c r="C10" s="64">
        <v>4</v>
      </c>
      <c r="D10" s="39" t="s">
        <v>17</v>
      </c>
      <c r="E10" s="54">
        <v>4</v>
      </c>
      <c r="I10" t="s">
        <v>46</v>
      </c>
    </row>
    <row r="11" spans="1:9" ht="19.5" thickBot="1" x14ac:dyDescent="0.45">
      <c r="A11" s="69" t="s">
        <v>33</v>
      </c>
      <c r="B11" s="70"/>
      <c r="C11" s="42">
        <f>SUM(C7:C10)</f>
        <v>425911</v>
      </c>
      <c r="D11" s="5" t="s">
        <v>2</v>
      </c>
      <c r="E11" s="41">
        <f>SUM(E7:E10)</f>
        <v>414531</v>
      </c>
      <c r="H11" t="s">
        <v>50</v>
      </c>
    </row>
    <row r="12" spans="1:9" x14ac:dyDescent="0.4">
      <c r="A12" s="6"/>
    </row>
    <row r="13" spans="1:9" x14ac:dyDescent="0.4">
      <c r="A13" s="7" t="s">
        <v>3</v>
      </c>
    </row>
    <row r="14" spans="1:9" ht="19.5" thickBot="1" x14ac:dyDescent="0.45">
      <c r="A14" s="2" t="s">
        <v>4</v>
      </c>
    </row>
    <row r="15" spans="1:9" x14ac:dyDescent="0.4">
      <c r="A15" s="50" t="s">
        <v>27</v>
      </c>
      <c r="B15" s="61" t="s">
        <v>28</v>
      </c>
      <c r="C15" s="33" t="s">
        <v>23</v>
      </c>
      <c r="D15" s="31" t="s">
        <v>5</v>
      </c>
      <c r="E15" s="32" t="s">
        <v>6</v>
      </c>
      <c r="F15" s="55" t="s">
        <v>41</v>
      </c>
    </row>
    <row r="16" spans="1:9" x14ac:dyDescent="0.4">
      <c r="A16" s="27" t="s">
        <v>34</v>
      </c>
      <c r="B16" s="27"/>
      <c r="C16" s="28">
        <v>0</v>
      </c>
      <c r="D16" s="29"/>
      <c r="E16" s="30"/>
      <c r="F16" s="56">
        <v>0</v>
      </c>
    </row>
    <row r="17" spans="1:7" ht="24" x14ac:dyDescent="0.4">
      <c r="A17" s="10" t="s">
        <v>7</v>
      </c>
      <c r="B17" s="10"/>
      <c r="C17" s="9">
        <v>0</v>
      </c>
      <c r="D17" s="14" t="s">
        <v>21</v>
      </c>
      <c r="E17" s="11"/>
      <c r="F17" s="57">
        <v>2260</v>
      </c>
    </row>
    <row r="18" spans="1:7" x14ac:dyDescent="0.4">
      <c r="A18" s="12" t="s">
        <v>8</v>
      </c>
      <c r="B18" s="12"/>
      <c r="C18" s="9">
        <v>0</v>
      </c>
      <c r="D18" s="13"/>
      <c r="E18" s="11"/>
      <c r="F18" s="57">
        <v>0</v>
      </c>
    </row>
    <row r="19" spans="1:7" ht="24" x14ac:dyDescent="0.4">
      <c r="A19" s="8" t="s">
        <v>37</v>
      </c>
      <c r="B19" s="8" t="s">
        <v>32</v>
      </c>
      <c r="C19" s="9">
        <v>4164</v>
      </c>
      <c r="D19" s="14" t="s">
        <v>38</v>
      </c>
      <c r="E19" s="11" t="s">
        <v>53</v>
      </c>
      <c r="F19" s="57">
        <v>4164</v>
      </c>
    </row>
    <row r="20" spans="1:7" x14ac:dyDescent="0.4">
      <c r="A20" s="10" t="s">
        <v>9</v>
      </c>
      <c r="B20" s="10"/>
      <c r="C20" s="9">
        <v>0</v>
      </c>
      <c r="D20" s="10"/>
      <c r="E20" s="11"/>
      <c r="F20" s="57">
        <v>0</v>
      </c>
    </row>
    <row r="21" spans="1:7" x14ac:dyDescent="0.4">
      <c r="A21" s="10" t="s">
        <v>10</v>
      </c>
      <c r="B21" s="8" t="s">
        <v>52</v>
      </c>
      <c r="C21" s="9">
        <v>1020</v>
      </c>
      <c r="D21" s="8"/>
      <c r="E21" s="11"/>
      <c r="F21" s="57">
        <v>0</v>
      </c>
    </row>
    <row r="22" spans="1:7" x14ac:dyDescent="0.4">
      <c r="A22" s="8" t="s">
        <v>11</v>
      </c>
      <c r="B22" s="8" t="s">
        <v>51</v>
      </c>
      <c r="C22" s="9">
        <v>2548</v>
      </c>
      <c r="D22" s="8"/>
      <c r="E22" s="11"/>
      <c r="F22" s="57">
        <v>0</v>
      </c>
    </row>
    <row r="23" spans="1:7" x14ac:dyDescent="0.4">
      <c r="A23" s="15" t="s">
        <v>18</v>
      </c>
      <c r="B23" s="15"/>
      <c r="C23" s="16">
        <v>0</v>
      </c>
      <c r="D23" s="15"/>
      <c r="E23" s="25"/>
      <c r="F23" s="58">
        <v>0</v>
      </c>
    </row>
    <row r="24" spans="1:7" ht="19.5" thickBot="1" x14ac:dyDescent="0.45">
      <c r="A24" s="17" t="s">
        <v>12</v>
      </c>
      <c r="B24" s="17"/>
      <c r="C24" s="18">
        <v>0</v>
      </c>
      <c r="D24" s="17"/>
      <c r="E24" s="19"/>
      <c r="F24" s="59">
        <v>0</v>
      </c>
    </row>
    <row r="25" spans="1:7" ht="19.5" thickBot="1" x14ac:dyDescent="0.45">
      <c r="A25" s="71" t="s">
        <v>13</v>
      </c>
      <c r="B25" s="72"/>
      <c r="C25" s="42">
        <f>SUM(C16:C24)</f>
        <v>7732</v>
      </c>
      <c r="D25" s="20" t="s">
        <v>14</v>
      </c>
      <c r="E25" s="21"/>
      <c r="F25" s="35">
        <f>SUM(F16:F24)</f>
        <v>6424</v>
      </c>
    </row>
    <row r="26" spans="1:7" x14ac:dyDescent="0.4">
      <c r="A26" s="2"/>
      <c r="F26" s="60"/>
    </row>
    <row r="27" spans="1:7" x14ac:dyDescent="0.4">
      <c r="A27" s="6"/>
      <c r="B27" s="22" t="s">
        <v>15</v>
      </c>
      <c r="C27" s="23">
        <f>SUM(C11)-(C25)</f>
        <v>418179</v>
      </c>
    </row>
    <row r="28" spans="1:7" x14ac:dyDescent="0.4">
      <c r="A28" s="24"/>
    </row>
    <row r="29" spans="1:7" x14ac:dyDescent="0.4">
      <c r="C29" s="73" t="s">
        <v>16</v>
      </c>
      <c r="D29" s="73"/>
      <c r="E29" s="73"/>
      <c r="F29" s="73"/>
    </row>
    <row r="30" spans="1:7" x14ac:dyDescent="0.4">
      <c r="C30" s="66" t="s">
        <v>56</v>
      </c>
      <c r="D30" s="66"/>
      <c r="E30" s="66"/>
      <c r="F30" s="66"/>
    </row>
    <row r="31" spans="1:7" x14ac:dyDescent="0.4">
      <c r="C31" s="66" t="s">
        <v>55</v>
      </c>
      <c r="D31" s="66"/>
      <c r="E31" s="66"/>
      <c r="F31" s="66"/>
      <c r="G31" s="66"/>
    </row>
    <row r="32" spans="1:7" x14ac:dyDescent="0.4">
      <c r="C32" s="66" t="s">
        <v>54</v>
      </c>
      <c r="D32" s="66"/>
      <c r="E32" s="66"/>
      <c r="F32" s="66"/>
    </row>
  </sheetData>
  <mergeCells count="8">
    <mergeCell ref="C31:G31"/>
    <mergeCell ref="C32:F32"/>
    <mergeCell ref="A2:E2"/>
    <mergeCell ref="A3:E3"/>
    <mergeCell ref="A11:B11"/>
    <mergeCell ref="A25:B25"/>
    <mergeCell ref="C29:F29"/>
    <mergeCell ref="C30:F30"/>
  </mergeCells>
  <phoneticPr fontId="2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3AB57-3B15-440D-8103-F24D0EACABEE}">
  <dimension ref="A2:I33"/>
  <sheetViews>
    <sheetView tabSelected="1" view="pageBreakPreview" topLeftCell="A15" zoomScaleNormal="100" zoomScaleSheetLayoutView="100" workbookViewId="0">
      <selection activeCell="C34" sqref="C34"/>
    </sheetView>
  </sheetViews>
  <sheetFormatPr defaultColWidth="9" defaultRowHeight="18.75" x14ac:dyDescent="0.4"/>
  <cols>
    <col min="1" max="1" width="14" customWidth="1"/>
    <col min="2" max="2" width="23.25" customWidth="1"/>
    <col min="3" max="3" width="9.75" customWidth="1"/>
    <col min="4" max="4" width="17.25" bestFit="1" customWidth="1"/>
    <col min="5" max="5" width="17.625" bestFit="1" customWidth="1"/>
    <col min="6" max="6" width="17.375" bestFit="1" customWidth="1"/>
  </cols>
  <sheetData>
    <row r="2" spans="1:9" ht="21" x14ac:dyDescent="0.4">
      <c r="A2" s="67" t="s">
        <v>61</v>
      </c>
      <c r="B2" s="67"/>
      <c r="C2" s="67"/>
      <c r="D2" s="67"/>
      <c r="E2" s="67"/>
    </row>
    <row r="3" spans="1:9" x14ac:dyDescent="0.4">
      <c r="A3" s="68" t="s">
        <v>70</v>
      </c>
      <c r="B3" s="68"/>
      <c r="C3" s="68"/>
      <c r="D3" s="68"/>
      <c r="E3" s="68"/>
    </row>
    <row r="4" spans="1:9" x14ac:dyDescent="0.4">
      <c r="E4" s="1" t="s">
        <v>0</v>
      </c>
    </row>
    <row r="5" spans="1:9" ht="19.5" thickBot="1" x14ac:dyDescent="0.45">
      <c r="A5" s="2" t="s">
        <v>1</v>
      </c>
      <c r="E5" s="40"/>
    </row>
    <row r="6" spans="1:9" x14ac:dyDescent="0.4">
      <c r="A6" s="45" t="s">
        <v>27</v>
      </c>
      <c r="B6" s="46" t="s">
        <v>28</v>
      </c>
      <c r="C6" s="34" t="s">
        <v>22</v>
      </c>
      <c r="D6" s="36" t="s">
        <v>24</v>
      </c>
      <c r="E6" s="51" t="s">
        <v>66</v>
      </c>
      <c r="H6" t="s">
        <v>44</v>
      </c>
    </row>
    <row r="7" spans="1:9" x14ac:dyDescent="0.4">
      <c r="A7" s="47" t="s">
        <v>26</v>
      </c>
      <c r="B7" s="44" t="s">
        <v>62</v>
      </c>
      <c r="C7" s="3">
        <v>418179</v>
      </c>
      <c r="D7" s="37"/>
      <c r="E7" s="52">
        <v>408107</v>
      </c>
      <c r="I7" t="s">
        <v>45</v>
      </c>
    </row>
    <row r="8" spans="1:9" x14ac:dyDescent="0.4">
      <c r="A8" s="47" t="s">
        <v>43</v>
      </c>
      <c r="B8" s="44"/>
      <c r="C8" s="63">
        <f>13400+1800</f>
        <v>15200</v>
      </c>
      <c r="D8" s="62" t="s">
        <v>58</v>
      </c>
      <c r="E8" s="52">
        <v>17800</v>
      </c>
      <c r="I8" t="s">
        <v>49</v>
      </c>
    </row>
    <row r="9" spans="1:9" ht="18" customHeight="1" x14ac:dyDescent="0.4">
      <c r="A9" s="26" t="s">
        <v>34</v>
      </c>
      <c r="B9" s="4" t="s">
        <v>63</v>
      </c>
      <c r="C9" s="63">
        <v>15299</v>
      </c>
      <c r="D9" s="37"/>
      <c r="E9" s="52">
        <v>0</v>
      </c>
      <c r="I9" t="s">
        <v>48</v>
      </c>
    </row>
    <row r="10" spans="1:9" ht="18" customHeight="1" x14ac:dyDescent="0.4">
      <c r="A10" s="26" t="s">
        <v>34</v>
      </c>
      <c r="B10" s="4" t="s">
        <v>64</v>
      </c>
      <c r="C10" s="63">
        <v>1400</v>
      </c>
      <c r="D10" s="37"/>
      <c r="E10" s="53">
        <v>0</v>
      </c>
    </row>
    <row r="11" spans="1:9" ht="19.5" thickBot="1" x14ac:dyDescent="0.45">
      <c r="A11" s="43" t="s">
        <v>30</v>
      </c>
      <c r="B11" s="49" t="s">
        <v>31</v>
      </c>
      <c r="C11" s="64">
        <v>4</v>
      </c>
      <c r="D11" s="39" t="s">
        <v>17</v>
      </c>
      <c r="E11" s="54">
        <v>4</v>
      </c>
      <c r="I11" t="s">
        <v>46</v>
      </c>
    </row>
    <row r="12" spans="1:9" ht="19.5" thickBot="1" x14ac:dyDescent="0.45">
      <c r="A12" s="69" t="s">
        <v>33</v>
      </c>
      <c r="B12" s="70"/>
      <c r="C12" s="42">
        <f>SUM(C7:C11)</f>
        <v>450082</v>
      </c>
      <c r="D12" s="5" t="s">
        <v>2</v>
      </c>
      <c r="E12" s="41">
        <f>SUM(E7:E11)</f>
        <v>425911</v>
      </c>
      <c r="H12" t="s">
        <v>50</v>
      </c>
    </row>
    <row r="13" spans="1:9" x14ac:dyDescent="0.4">
      <c r="A13" s="6"/>
    </row>
    <row r="14" spans="1:9" x14ac:dyDescent="0.4">
      <c r="A14" s="7" t="s">
        <v>3</v>
      </c>
    </row>
    <row r="15" spans="1:9" ht="19.5" thickBot="1" x14ac:dyDescent="0.45">
      <c r="A15" s="2" t="s">
        <v>4</v>
      </c>
    </row>
    <row r="16" spans="1:9" x14ac:dyDescent="0.4">
      <c r="A16" s="50" t="s">
        <v>27</v>
      </c>
      <c r="B16" s="61" t="s">
        <v>28</v>
      </c>
      <c r="C16" s="33" t="s">
        <v>23</v>
      </c>
      <c r="D16" s="31" t="s">
        <v>5</v>
      </c>
      <c r="E16" s="32" t="s">
        <v>6</v>
      </c>
      <c r="F16" s="55" t="s">
        <v>65</v>
      </c>
    </row>
    <row r="17" spans="1:7" ht="24" x14ac:dyDescent="0.4">
      <c r="A17" s="27" t="s">
        <v>34</v>
      </c>
      <c r="B17" s="27" t="s">
        <v>67</v>
      </c>
      <c r="C17" s="28">
        <f>8980+10000</f>
        <v>18980</v>
      </c>
      <c r="D17" s="65" t="s">
        <v>69</v>
      </c>
      <c r="E17" s="30"/>
      <c r="F17" s="56">
        <v>0</v>
      </c>
    </row>
    <row r="18" spans="1:7" x14ac:dyDescent="0.4">
      <c r="A18" s="10" t="s">
        <v>7</v>
      </c>
      <c r="B18" s="10"/>
      <c r="C18" s="9">
        <v>0</v>
      </c>
      <c r="D18" s="14"/>
      <c r="E18" s="11"/>
      <c r="F18" s="57">
        <v>0</v>
      </c>
    </row>
    <row r="19" spans="1:7" x14ac:dyDescent="0.4">
      <c r="A19" s="12" t="s">
        <v>8</v>
      </c>
      <c r="B19" s="12"/>
      <c r="C19" s="9">
        <v>0</v>
      </c>
      <c r="D19" s="13"/>
      <c r="E19" s="11"/>
      <c r="F19" s="57">
        <v>0</v>
      </c>
    </row>
    <row r="20" spans="1:7" ht="24" x14ac:dyDescent="0.4">
      <c r="A20" s="8" t="s">
        <v>37</v>
      </c>
      <c r="B20" s="8" t="s">
        <v>32</v>
      </c>
      <c r="C20" s="9">
        <f>2514+1990</f>
        <v>4504</v>
      </c>
      <c r="D20" s="14" t="s">
        <v>38</v>
      </c>
      <c r="E20" s="11" t="s">
        <v>53</v>
      </c>
      <c r="F20" s="57">
        <v>4164</v>
      </c>
    </row>
    <row r="21" spans="1:7" x14ac:dyDescent="0.4">
      <c r="A21" s="10" t="s">
        <v>9</v>
      </c>
      <c r="B21" s="10"/>
      <c r="C21" s="9">
        <v>0</v>
      </c>
      <c r="D21" s="10"/>
      <c r="E21" s="11"/>
      <c r="F21" s="57">
        <v>0</v>
      </c>
    </row>
    <row r="22" spans="1:7" x14ac:dyDescent="0.4">
      <c r="A22" s="10" t="s">
        <v>10</v>
      </c>
      <c r="B22" s="8" t="s">
        <v>52</v>
      </c>
      <c r="C22" s="9">
        <v>0</v>
      </c>
      <c r="D22" s="8"/>
      <c r="E22" s="11"/>
      <c r="F22" s="57">
        <v>1020</v>
      </c>
    </row>
    <row r="23" spans="1:7" x14ac:dyDescent="0.4">
      <c r="A23" s="8" t="s">
        <v>11</v>
      </c>
      <c r="B23" s="8"/>
      <c r="C23" s="9">
        <v>0</v>
      </c>
      <c r="D23" s="8"/>
      <c r="E23" s="11"/>
      <c r="F23" s="57">
        <v>2548</v>
      </c>
    </row>
    <row r="24" spans="1:7" x14ac:dyDescent="0.4">
      <c r="A24" s="15" t="s">
        <v>18</v>
      </c>
      <c r="B24" s="15"/>
      <c r="C24" s="16">
        <v>0</v>
      </c>
      <c r="D24" s="15"/>
      <c r="E24" s="25"/>
      <c r="F24" s="58">
        <v>0</v>
      </c>
    </row>
    <row r="25" spans="1:7" ht="19.5" thickBot="1" x14ac:dyDescent="0.45">
      <c r="A25" s="17" t="s">
        <v>12</v>
      </c>
      <c r="B25" s="17" t="s">
        <v>68</v>
      </c>
      <c r="C25" s="18">
        <v>110</v>
      </c>
      <c r="D25" s="17"/>
      <c r="E25" s="19"/>
      <c r="F25" s="59">
        <v>0</v>
      </c>
    </row>
    <row r="26" spans="1:7" ht="19.5" thickBot="1" x14ac:dyDescent="0.45">
      <c r="A26" s="71" t="s">
        <v>13</v>
      </c>
      <c r="B26" s="72"/>
      <c r="C26" s="42">
        <f>SUM(C17:C25)</f>
        <v>23594</v>
      </c>
      <c r="D26" s="20" t="s">
        <v>14</v>
      </c>
      <c r="E26" s="21"/>
      <c r="F26" s="35">
        <f>SUM(F17:F25)</f>
        <v>7732</v>
      </c>
    </row>
    <row r="27" spans="1:7" x14ac:dyDescent="0.4">
      <c r="A27" s="2"/>
      <c r="F27" s="60"/>
    </row>
    <row r="28" spans="1:7" x14ac:dyDescent="0.4">
      <c r="A28" s="6"/>
      <c r="B28" s="22" t="s">
        <v>15</v>
      </c>
      <c r="C28" s="23">
        <f>SUM(C12)-(C26)</f>
        <v>426488</v>
      </c>
    </row>
    <row r="29" spans="1:7" x14ac:dyDescent="0.4">
      <c r="A29" s="24"/>
    </row>
    <row r="30" spans="1:7" x14ac:dyDescent="0.4">
      <c r="C30" s="73" t="s">
        <v>16</v>
      </c>
      <c r="D30" s="73"/>
      <c r="E30" s="73"/>
      <c r="F30" s="73"/>
    </row>
    <row r="31" spans="1:7" x14ac:dyDescent="0.4">
      <c r="C31" s="66" t="s">
        <v>71</v>
      </c>
      <c r="D31" s="66"/>
      <c r="E31" s="66"/>
      <c r="F31" s="66"/>
    </row>
    <row r="32" spans="1:7" x14ac:dyDescent="0.4">
      <c r="C32" s="66" t="s">
        <v>72</v>
      </c>
      <c r="D32" s="66"/>
      <c r="E32" s="66"/>
      <c r="F32" s="66"/>
      <c r="G32" s="66"/>
    </row>
    <row r="33" spans="3:6" x14ac:dyDescent="0.4">
      <c r="C33" s="66" t="s">
        <v>73</v>
      </c>
      <c r="D33" s="66"/>
      <c r="E33" s="66"/>
      <c r="F33" s="66"/>
    </row>
  </sheetData>
  <mergeCells count="8">
    <mergeCell ref="C32:G32"/>
    <mergeCell ref="C33:F33"/>
    <mergeCell ref="A2:E2"/>
    <mergeCell ref="A3:E3"/>
    <mergeCell ref="A12:B12"/>
    <mergeCell ref="A26:B26"/>
    <mergeCell ref="C30:F30"/>
    <mergeCell ref="C31:F31"/>
  </mergeCells>
  <phoneticPr fontId="2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2021年度決算書</vt:lpstr>
      <vt:lpstr>★2021年度決算書</vt:lpstr>
      <vt:lpstr>★2022年度決算書</vt:lpstr>
      <vt:lpstr>★2021年度決算書!_Hlk519536951</vt:lpstr>
      <vt:lpstr>★2022年度決算書!_Hlk519536951</vt:lpstr>
      <vt:lpstr>'2021年度決算書'!_Hlk519536951</vt:lpstr>
      <vt:lpstr>★2021年度決算書!Print_Area</vt:lpstr>
      <vt:lpstr>★2022年度決算書!Print_Area</vt:lpstr>
      <vt:lpstr>'2021年度決算書'!Print_Area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rajeeb shrestha</dc:creator>
  <cp:lastModifiedBy>Shrestha Rajeeb</cp:lastModifiedBy>
  <cp:lastPrinted>2023-04-08T22:58:39Z</cp:lastPrinted>
  <dcterms:created xsi:type="dcterms:W3CDTF">2018-04-13T22:16:38Z</dcterms:created>
  <dcterms:modified xsi:type="dcterms:W3CDTF">2023-04-30T13:13:46Z</dcterms:modified>
</cp:coreProperties>
</file>